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C1F24B20-4E37-419D-8FCD-DEC405742ECC}" xr6:coauthVersionLast="46" xr6:coauthVersionMax="46" xr10:uidLastSave="{00000000-0000-0000-0000-000000000000}"/>
  <bookViews>
    <workbookView xWindow="-108" yWindow="-108" windowWidth="23256" windowHeight="12576" firstSheet="4" activeTab="5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  <sheet name="07.08.2025." sheetId="5" r:id="rId5"/>
    <sheet name="List1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6" l="1"/>
  <c r="C79" i="6"/>
  <c r="C76" i="6"/>
  <c r="C72" i="6"/>
  <c r="C68" i="6"/>
  <c r="C65" i="6"/>
  <c r="C60" i="6"/>
  <c r="C28" i="6"/>
  <c r="C77" i="5"/>
  <c r="C35" i="5"/>
  <c r="C64" i="5"/>
  <c r="C67" i="5"/>
  <c r="C73" i="5"/>
  <c r="C81" i="5"/>
  <c r="C84" i="5"/>
  <c r="C85" i="5" s="1"/>
  <c r="C39" i="5"/>
  <c r="C31" i="5"/>
  <c r="C48" i="5"/>
  <c r="C43" i="5"/>
  <c r="C28" i="5"/>
  <c r="C23" i="5"/>
  <c r="C78" i="5" l="1"/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<sst xmlns="http://schemas.openxmlformats.org/spreadsheetml/2006/main" count="209" uniqueCount="159">
  <si>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</si>
  <si>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</si>
  <si>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</si>
  <si>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</si>
  <si>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</si>
  <si>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</si>
  <si>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</si>
  <si>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</si>
  <si>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</si>
  <si>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</si>
  <si>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</si>
  <si>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</si>
  <si>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</si>
  <si>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</si>
  <si>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</si>
  <si>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</si>
  <si>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</si>
  <si>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</si>
  <si>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</si>
  <si>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</si>
  <si>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</si>
  <si>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</si>
  <si>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</si>
  <si>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</si>
  <si>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</si>
  <si>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</si>
  <si>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</si>
  <si>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</si>
  <si>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</si>
  <si>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</si>
  <si>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</si>
  <si>
    <t>RFZO-DIREKTNA PLAĆANJA .</t>
  </si>
  <si>
    <t>1.SAN MATERIJAL</t>
  </si>
  <si>
    <t>B BRAUN</t>
  </si>
  <si>
    <t>DENTAL BP</t>
  </si>
  <si>
    <t>FLORA KOMERC</t>
  </si>
  <si>
    <t>MEDICA LINEA</t>
  </si>
  <si>
    <t>UKUPNO  SAN MATERIJAL</t>
  </si>
  <si>
    <t>2. UM IMPLATANTI</t>
  </si>
  <si>
    <t>MAGNA PH</t>
  </si>
  <si>
    <t>MAYMEDICAL</t>
  </si>
  <si>
    <t>ORTHOAID</t>
  </si>
  <si>
    <t>UKUPNO UM IMPLATANTI</t>
  </si>
  <si>
    <t>UKUPNO  STENTOVI</t>
  </si>
  <si>
    <t>5.UM ORTOPEDIJA</t>
  </si>
  <si>
    <t>UKUPNO UM ORTOPEDIJA</t>
  </si>
  <si>
    <t>UKUPNO DIREKTNA PLAĆANJA</t>
  </si>
  <si>
    <t xml:space="preserve">2.OSTALO PL </t>
  </si>
  <si>
    <t>AMICUS</t>
  </si>
  <si>
    <t>07.08.2025.</t>
  </si>
  <si>
    <t>APTUS</t>
  </si>
  <si>
    <t>CIS MEDIKAL</t>
  </si>
  <si>
    <t>ETER MEDICAL</t>
  </si>
  <si>
    <t>FUTUR PHARM</t>
  </si>
  <si>
    <t>GOSPER</t>
  </si>
  <si>
    <t>HUMANIS</t>
  </si>
  <si>
    <t>LAYON</t>
  </si>
  <si>
    <t>MDTRONIC</t>
  </si>
  <si>
    <t>NEOMEDICA</t>
  </si>
  <si>
    <t>OPTICUS</t>
  </si>
  <si>
    <t>VEGA</t>
  </si>
  <si>
    <t>ZOREX</t>
  </si>
  <si>
    <t>SOUL MEDICAL</t>
  </si>
  <si>
    <t>MAKLER</t>
  </si>
  <si>
    <t>MARK MEDICAL</t>
  </si>
  <si>
    <t>UKUPNO  LEK</t>
  </si>
  <si>
    <t>ADOC</t>
  </si>
  <si>
    <t>BEOMEDICA</t>
  </si>
  <si>
    <t>BOEHRINGER</t>
  </si>
  <si>
    <t>ECOTRADE</t>
  </si>
  <si>
    <t>FARMALOGIST</t>
  </si>
  <si>
    <t>INOPHARM</t>
  </si>
  <si>
    <t>PHARMA SWISS</t>
  </si>
  <si>
    <t>PHOENIX</t>
  </si>
  <si>
    <t>SOPHARMA</t>
  </si>
  <si>
    <t>UKUPNO UM OSTALO</t>
  </si>
  <si>
    <t>3.GRAFTOVI</t>
  </si>
  <si>
    <t>PROSPERA</t>
  </si>
  <si>
    <t>UKUPNO  GRAFTOV I</t>
  </si>
  <si>
    <t>4.LEK C LISTA</t>
  </si>
  <si>
    <t>UKUPNO LEK C LISTA</t>
  </si>
  <si>
    <t>6.HEMOFILIJA</t>
  </si>
  <si>
    <t>PFIZER</t>
  </si>
  <si>
    <t>UKUPNO  HEMOFILIJA</t>
  </si>
  <si>
    <t>7.CITOSTATICI</t>
  </si>
  <si>
    <t>8.LEK</t>
  </si>
  <si>
    <t>9. UM OSTALO</t>
  </si>
  <si>
    <t>10.HEMODIJALIZA</t>
  </si>
  <si>
    <t>UKUPNO  HEMODIJALIZA</t>
  </si>
  <si>
    <t>11.STENTOVI</t>
  </si>
  <si>
    <t>3.RFZO ZARADA</t>
  </si>
  <si>
    <t>ZARADA RAZLKA 07.2025.</t>
  </si>
  <si>
    <t>UKUPNO  ZARADA</t>
  </si>
  <si>
    <t>08.08.2025.</t>
  </si>
  <si>
    <t>1.OTM 06-2025-2-TRANSFERI RFZO</t>
  </si>
  <si>
    <t>A1</t>
  </si>
  <si>
    <t xml:space="preserve">BIROMRKET </t>
  </si>
  <si>
    <t xml:space="preserve">BL VISION </t>
  </si>
  <si>
    <t xml:space="preserve">ENERGO TIPO </t>
  </si>
  <si>
    <t xml:space="preserve">EUROMEDICINA NS </t>
  </si>
  <si>
    <t xml:space="preserve">FLORA KOMERC </t>
  </si>
  <si>
    <t xml:space="preserve">KOMAZEC </t>
  </si>
  <si>
    <t>LIGTH ELECTRIC</t>
  </si>
  <si>
    <t xml:space="preserve">MILKOMERC </t>
  </si>
  <si>
    <t>OVEX</t>
  </si>
  <si>
    <t xml:space="preserve">REMONDIS </t>
  </si>
  <si>
    <t xml:space="preserve">BENČIK </t>
  </si>
  <si>
    <t xml:space="preserve">STIGA </t>
  </si>
  <si>
    <t xml:space="preserve">TELEKOM SRBIJA </t>
  </si>
  <si>
    <t xml:space="preserve">TUTORIĆ </t>
  </si>
  <si>
    <t xml:space="preserve">VLANIX </t>
  </si>
  <si>
    <t xml:space="preserve">VOLAN </t>
  </si>
  <si>
    <t>X-RAY</t>
  </si>
  <si>
    <t xml:space="preserve">2.SANITET 06-2025-1-TRANSFERI RFZO </t>
  </si>
  <si>
    <t xml:space="preserve">GALENA LAB </t>
  </si>
  <si>
    <t xml:space="preserve">APTUS </t>
  </si>
  <si>
    <t>BIOGNOST</t>
  </si>
  <si>
    <t xml:space="preserve">BIOTEC MEDICAL </t>
  </si>
  <si>
    <t>DIACOR</t>
  </si>
  <si>
    <t xml:space="preserve">GALEN FOKUS </t>
  </si>
  <si>
    <t xml:space="preserve">GOSPER </t>
  </si>
  <si>
    <t>INTREX</t>
  </si>
  <si>
    <t>KARDIOMED</t>
  </si>
  <si>
    <t>LAVIEFARM</t>
  </si>
  <si>
    <t xml:space="preserve">MAGNA PHARMACIA </t>
  </si>
  <si>
    <t xml:space="preserve">MARK MEDICAL </t>
  </si>
  <si>
    <t xml:space="preserve">MEDICA LINEA </t>
  </si>
  <si>
    <t>MEDILABOR</t>
  </si>
  <si>
    <t xml:space="preserve">MEDTRONIC </t>
  </si>
  <si>
    <t>MESSER</t>
  </si>
  <si>
    <t xml:space="preserve">NEOMEDICA NS </t>
  </si>
  <si>
    <t xml:space="preserve">OGRANAK OLYMPUS </t>
  </si>
  <si>
    <t xml:space="preserve">PAN STAR </t>
  </si>
  <si>
    <t xml:space="preserve">PHOENIX </t>
  </si>
  <si>
    <t xml:space="preserve">PRIZMA </t>
  </si>
  <si>
    <t>PROMED</t>
  </si>
  <si>
    <t>PROMEDIA</t>
  </si>
  <si>
    <t xml:space="preserve">SANOMED </t>
  </si>
  <si>
    <t>SINOFARM</t>
  </si>
  <si>
    <t xml:space="preserve">TIM CO </t>
  </si>
  <si>
    <t xml:space="preserve">VICOR </t>
  </si>
  <si>
    <t xml:space="preserve">VITORMEDIC </t>
  </si>
  <si>
    <t xml:space="preserve">3.REAGENSI 06-2025-1-TRANSFERI RFZO </t>
  </si>
  <si>
    <t xml:space="preserve">UNI CHEM </t>
  </si>
  <si>
    <t xml:space="preserve">VIVOGEN </t>
  </si>
  <si>
    <t xml:space="preserve">4.UGRADNI MAT.ORTOPEDIJA  06-2025-1-TRANSFERI RFZO </t>
  </si>
  <si>
    <t xml:space="preserve">MAKR MEDICAL </t>
  </si>
  <si>
    <t xml:space="preserve">5.OSTALI UGR.MATERIJA 06-2025-1-TRANSFERI RFZO </t>
  </si>
  <si>
    <t xml:space="preserve">ECOTRADE </t>
  </si>
  <si>
    <t xml:space="preserve">6.ENERGENTI 06-2025-2-TRANSFERI RFZO </t>
  </si>
  <si>
    <t xml:space="preserve">ZAVOD ZA JAVNO ZDRAVLJE </t>
  </si>
  <si>
    <t xml:space="preserve">KNEZ PETROL </t>
  </si>
  <si>
    <t xml:space="preserve">UKUPNO TRANSFERI </t>
  </si>
  <si>
    <t>UKUPNO ENERGENTI</t>
  </si>
  <si>
    <t>UKUPNO REANGESI</t>
  </si>
  <si>
    <t>UKUPNO SAN MATERIJAL</t>
  </si>
  <si>
    <t>POVRAT OTM RFZO</t>
  </si>
  <si>
    <t>7.OSTALO PL</t>
  </si>
  <si>
    <t>UZT PROVIZIJA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</si>
</sst>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workbookViewId="0">
      <selection activeCell="E14" sqref="E1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9D02-B5D9-4956-8AFE-8A427FEC7E77}">
  <dimension ref="B1:C85"/>
  <sheetViews>
    <sheetView topLeftCell="A10" workbookViewId="0">
      <selection activeCell="D88" sqref="D8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49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48</v>
      </c>
      <c r="C6" s="10">
        <v>63776.88</v>
      </c>
    </row>
    <row r="7" spans="2:3" x14ac:dyDescent="0.3">
      <c r="B7" s="9" t="s">
        <v>50</v>
      </c>
      <c r="C7" s="10">
        <v>19404</v>
      </c>
    </row>
    <row r="8" spans="2:3" x14ac:dyDescent="0.3">
      <c r="B8" s="9" t="s">
        <v>33</v>
      </c>
      <c r="C8" s="10">
        <v>103950</v>
      </c>
    </row>
    <row r="9" spans="2:3" x14ac:dyDescent="0.3">
      <c r="B9" s="9" t="s">
        <v>51</v>
      </c>
      <c r="C9" s="10">
        <v>79200</v>
      </c>
    </row>
    <row r="10" spans="2:3" x14ac:dyDescent="0.3">
      <c r="B10" s="9" t="s">
        <v>34</v>
      </c>
      <c r="C10" s="10">
        <v>10725</v>
      </c>
    </row>
    <row r="11" spans="2:3" x14ac:dyDescent="0.3">
      <c r="B11" s="9" t="s">
        <v>52</v>
      </c>
      <c r="C11" s="10">
        <v>17280</v>
      </c>
    </row>
    <row r="12" spans="2:3" x14ac:dyDescent="0.3">
      <c r="B12" s="9" t="s">
        <v>35</v>
      </c>
      <c r="C12" s="10">
        <v>51907.199999999997</v>
      </c>
    </row>
    <row r="13" spans="2:3" x14ac:dyDescent="0.3">
      <c r="B13" s="9" t="s">
        <v>53</v>
      </c>
      <c r="C13" s="10">
        <v>43519.09</v>
      </c>
    </row>
    <row r="14" spans="2:3" x14ac:dyDescent="0.3">
      <c r="B14" s="9" t="s">
        <v>54</v>
      </c>
      <c r="C14" s="10">
        <v>583200</v>
      </c>
    </row>
    <row r="15" spans="2:3" x14ac:dyDescent="0.3">
      <c r="B15" s="9" t="s">
        <v>55</v>
      </c>
      <c r="C15" s="10">
        <v>44330</v>
      </c>
    </row>
    <row r="16" spans="2:3" x14ac:dyDescent="0.3">
      <c r="B16" s="9" t="s">
        <v>56</v>
      </c>
      <c r="C16" s="10">
        <v>17776</v>
      </c>
    </row>
    <row r="17" spans="2:3" x14ac:dyDescent="0.3">
      <c r="B17" s="9" t="s">
        <v>57</v>
      </c>
      <c r="C17" s="10">
        <v>230760</v>
      </c>
    </row>
    <row r="18" spans="2:3" x14ac:dyDescent="0.3">
      <c r="B18" s="9" t="s">
        <v>36</v>
      </c>
      <c r="C18" s="10">
        <v>142200</v>
      </c>
    </row>
    <row r="19" spans="2:3" x14ac:dyDescent="0.3">
      <c r="B19" s="9" t="s">
        <v>58</v>
      </c>
      <c r="C19" s="10">
        <v>183158.39999999999</v>
      </c>
    </row>
    <row r="20" spans="2:3" x14ac:dyDescent="0.3">
      <c r="B20" s="9" t="s">
        <v>59</v>
      </c>
      <c r="C20" s="10">
        <v>11652</v>
      </c>
    </row>
    <row r="21" spans="2:3" x14ac:dyDescent="0.3">
      <c r="B21" s="9" t="s">
        <v>60</v>
      </c>
      <c r="C21" s="10">
        <v>799548</v>
      </c>
    </row>
    <row r="22" spans="2:3" x14ac:dyDescent="0.3">
      <c r="B22" s="9" t="s">
        <v>61</v>
      </c>
      <c r="C22" s="10">
        <v>47760</v>
      </c>
    </row>
    <row r="23" spans="2:3" ht="15" thickBot="1" x14ac:dyDescent="0.35">
      <c r="B23" s="11" t="s">
        <v>37</v>
      </c>
      <c r="C23" s="12">
        <f>SUM(C6:C22)</f>
        <v>2450146.5699999998</v>
      </c>
    </row>
    <row r="24" spans="2:3" x14ac:dyDescent="0.3">
      <c r="B24" s="7" t="s">
        <v>38</v>
      </c>
      <c r="C24" s="8"/>
    </row>
    <row r="25" spans="2:3" x14ac:dyDescent="0.3">
      <c r="B25" s="9" t="s">
        <v>39</v>
      </c>
      <c r="C25" s="10">
        <v>983070</v>
      </c>
    </row>
    <row r="26" spans="2:3" x14ac:dyDescent="0.3">
      <c r="B26" s="9" t="s">
        <v>40</v>
      </c>
      <c r="C26" s="10">
        <v>2671262.5499999998</v>
      </c>
    </row>
    <row r="27" spans="2:3" x14ac:dyDescent="0.3">
      <c r="B27" s="9" t="s">
        <v>41</v>
      </c>
      <c r="C27" s="10">
        <v>219120</v>
      </c>
    </row>
    <row r="28" spans="2:3" ht="15" thickBot="1" x14ac:dyDescent="0.35">
      <c r="B28" s="11" t="s">
        <v>42</v>
      </c>
      <c r="C28" s="12">
        <f>SUM(C25:C27)</f>
        <v>3873452.55</v>
      </c>
    </row>
    <row r="29" spans="2:3" x14ac:dyDescent="0.3">
      <c r="B29" s="7" t="s">
        <v>76</v>
      </c>
      <c r="C29" s="8"/>
    </row>
    <row r="30" spans="2:3" x14ac:dyDescent="0.3">
      <c r="B30" s="9" t="s">
        <v>77</v>
      </c>
      <c r="C30" s="10">
        <v>61050</v>
      </c>
    </row>
    <row r="31" spans="2:3" ht="15" thickBot="1" x14ac:dyDescent="0.35">
      <c r="B31" s="11" t="s">
        <v>78</v>
      </c>
      <c r="C31" s="12">
        <f>SUM(C30:C30)</f>
        <v>61050</v>
      </c>
    </row>
    <row r="32" spans="2:3" x14ac:dyDescent="0.3">
      <c r="B32" s="7" t="s">
        <v>79</v>
      </c>
      <c r="C32" s="10"/>
    </row>
    <row r="33" spans="2:3" x14ac:dyDescent="0.3">
      <c r="B33" s="9" t="s">
        <v>66</v>
      </c>
      <c r="C33" s="10">
        <v>1618474.44</v>
      </c>
    </row>
    <row r="34" spans="2:3" x14ac:dyDescent="0.3">
      <c r="B34" s="9" t="s">
        <v>48</v>
      </c>
      <c r="C34" s="10">
        <v>620975.74</v>
      </c>
    </row>
    <row r="35" spans="2:3" ht="15" thickBot="1" x14ac:dyDescent="0.35">
      <c r="B35" s="11" t="s">
        <v>80</v>
      </c>
      <c r="C35" s="12">
        <f>SUM(C33:C34)</f>
        <v>2239450.1799999997</v>
      </c>
    </row>
    <row r="36" spans="2:3" x14ac:dyDescent="0.3">
      <c r="B36" s="7" t="s">
        <v>44</v>
      </c>
      <c r="C36" s="8"/>
    </row>
    <row r="37" spans="2:3" x14ac:dyDescent="0.3">
      <c r="B37" s="9" t="s">
        <v>63</v>
      </c>
      <c r="C37" s="10">
        <v>295823</v>
      </c>
    </row>
    <row r="38" spans="2:3" x14ac:dyDescent="0.3">
      <c r="B38" s="9" t="s">
        <v>64</v>
      </c>
      <c r="C38" s="10">
        <v>17600</v>
      </c>
    </row>
    <row r="39" spans="2:3" ht="15" thickBot="1" x14ac:dyDescent="0.35">
      <c r="B39" s="11" t="s">
        <v>45</v>
      </c>
      <c r="C39" s="12">
        <f>SUM(C37:C38)</f>
        <v>313423</v>
      </c>
    </row>
    <row r="40" spans="2:3" x14ac:dyDescent="0.3">
      <c r="B40" s="7" t="s">
        <v>81</v>
      </c>
      <c r="C40" s="10"/>
    </row>
    <row r="41" spans="2:3" x14ac:dyDescent="0.3">
      <c r="B41" s="9" t="s">
        <v>73</v>
      </c>
      <c r="C41" s="10">
        <v>3132492</v>
      </c>
    </row>
    <row r="42" spans="2:3" x14ac:dyDescent="0.3">
      <c r="B42" s="9" t="s">
        <v>82</v>
      </c>
      <c r="C42" s="10">
        <v>217800</v>
      </c>
    </row>
    <row r="43" spans="2:3" ht="15" thickBot="1" x14ac:dyDescent="0.35">
      <c r="B43" s="11" t="s">
        <v>83</v>
      </c>
      <c r="C43" s="12">
        <f>SUM(C41:C42)</f>
        <v>3350292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255884.32</v>
      </c>
    </row>
    <row r="46" spans="2:3" x14ac:dyDescent="0.3">
      <c r="B46" s="9" t="s">
        <v>73</v>
      </c>
      <c r="C46" s="10">
        <v>557309.5</v>
      </c>
    </row>
    <row r="47" spans="2:3" x14ac:dyDescent="0.3">
      <c r="B47" s="9" t="s">
        <v>60</v>
      </c>
      <c r="C47" s="10">
        <v>106107.1</v>
      </c>
    </row>
    <row r="48" spans="2:3" ht="15" thickBot="1" x14ac:dyDescent="0.35">
      <c r="B48" s="11" t="s">
        <v>22</v>
      </c>
      <c r="C48" s="12">
        <f>SUM(C45:C47)</f>
        <v>919300.92</v>
      </c>
    </row>
    <row r="49" spans="2:3" x14ac:dyDescent="0.3">
      <c r="B49" s="7" t="s">
        <v>85</v>
      </c>
      <c r="C49" s="8"/>
    </row>
    <row r="50" spans="2:3" x14ac:dyDescent="0.3">
      <c r="B50" s="9" t="s">
        <v>66</v>
      </c>
      <c r="C50" s="10">
        <v>44183.82</v>
      </c>
    </row>
    <row r="51" spans="2:3" x14ac:dyDescent="0.3">
      <c r="B51" s="9" t="s">
        <v>48</v>
      </c>
      <c r="C51" s="10">
        <v>149250.04999999999</v>
      </c>
    </row>
    <row r="52" spans="2:3" x14ac:dyDescent="0.3">
      <c r="B52" s="9" t="s">
        <v>33</v>
      </c>
      <c r="C52" s="10">
        <v>17201.8</v>
      </c>
    </row>
    <row r="53" spans="2:3" x14ac:dyDescent="0.3">
      <c r="B53" s="9" t="s">
        <v>67</v>
      </c>
      <c r="C53" s="10">
        <v>144650</v>
      </c>
    </row>
    <row r="54" spans="2:3" x14ac:dyDescent="0.3">
      <c r="B54" s="9" t="s">
        <v>68</v>
      </c>
      <c r="C54" s="10">
        <v>86966</v>
      </c>
    </row>
    <row r="55" spans="2:3" x14ac:dyDescent="0.3">
      <c r="B55" s="9" t="s">
        <v>69</v>
      </c>
      <c r="C55" s="10">
        <v>8527.2000000000007</v>
      </c>
    </row>
    <row r="56" spans="2:3" x14ac:dyDescent="0.3">
      <c r="B56" s="9" t="s">
        <v>70</v>
      </c>
      <c r="C56" s="10">
        <v>889562.8</v>
      </c>
    </row>
    <row r="57" spans="2:3" x14ac:dyDescent="0.3">
      <c r="B57" s="9" t="s">
        <v>71</v>
      </c>
      <c r="C57" s="10">
        <v>156288</v>
      </c>
    </row>
    <row r="58" spans="2:3" x14ac:dyDescent="0.3">
      <c r="B58" s="9" t="s">
        <v>39</v>
      </c>
      <c r="C58" s="10">
        <v>154192.5</v>
      </c>
    </row>
    <row r="59" spans="2:3" x14ac:dyDescent="0.3">
      <c r="B59" s="9" t="s">
        <v>36</v>
      </c>
      <c r="C59" s="10">
        <v>64586.5</v>
      </c>
    </row>
    <row r="60" spans="2:3" x14ac:dyDescent="0.3">
      <c r="B60" s="9" t="s">
        <v>72</v>
      </c>
      <c r="C60" s="10">
        <v>31703.759999999998</v>
      </c>
    </row>
    <row r="61" spans="2:3" x14ac:dyDescent="0.3">
      <c r="B61" s="9" t="s">
        <v>73</v>
      </c>
      <c r="C61" s="10">
        <v>2139747.2000000002</v>
      </c>
    </row>
    <row r="62" spans="2:3" x14ac:dyDescent="0.3">
      <c r="B62" s="9" t="s">
        <v>74</v>
      </c>
      <c r="C62" s="10">
        <v>1453516.42</v>
      </c>
    </row>
    <row r="63" spans="2:3" x14ac:dyDescent="0.3">
      <c r="B63" s="9" t="s">
        <v>60</v>
      </c>
      <c r="C63" s="10">
        <v>1831400.89</v>
      </c>
    </row>
    <row r="64" spans="2:3" ht="15" thickBot="1" x14ac:dyDescent="0.35">
      <c r="B64" s="11" t="s">
        <v>65</v>
      </c>
      <c r="C64" s="12">
        <f>SUM(C50:C63)</f>
        <v>7171776.9399999995</v>
      </c>
    </row>
    <row r="65" spans="2:3" x14ac:dyDescent="0.3">
      <c r="B65" s="7" t="s">
        <v>86</v>
      </c>
      <c r="C65" s="8"/>
    </row>
    <row r="66" spans="2:3" x14ac:dyDescent="0.3">
      <c r="B66" s="9" t="s">
        <v>48</v>
      </c>
      <c r="C66" s="10">
        <v>246235</v>
      </c>
    </row>
    <row r="67" spans="2:3" ht="15" thickBot="1" x14ac:dyDescent="0.35">
      <c r="B67" s="11" t="s">
        <v>75</v>
      </c>
      <c r="C67" s="12">
        <f>SUM(C66:C66)</f>
        <v>246235</v>
      </c>
    </row>
    <row r="68" spans="2:3" x14ac:dyDescent="0.3">
      <c r="B68" s="7" t="s">
        <v>87</v>
      </c>
      <c r="C68" s="8"/>
    </row>
    <row r="69" spans="2:3" x14ac:dyDescent="0.3">
      <c r="B69" s="9" t="s">
        <v>69</v>
      </c>
      <c r="C69" s="10">
        <v>489368</v>
      </c>
    </row>
    <row r="70" spans="2:3" x14ac:dyDescent="0.3">
      <c r="B70" s="9" t="s">
        <v>39</v>
      </c>
      <c r="C70" s="10">
        <v>3911765</v>
      </c>
    </row>
    <row r="71" spans="2:3" x14ac:dyDescent="0.3">
      <c r="B71" s="9" t="s">
        <v>10</v>
      </c>
      <c r="C71" s="10">
        <v>184965</v>
      </c>
    </row>
    <row r="72" spans="2:3" x14ac:dyDescent="0.3">
      <c r="B72" s="9" t="s">
        <v>74</v>
      </c>
      <c r="C72" s="10">
        <v>94568.76</v>
      </c>
    </row>
    <row r="73" spans="2:3" ht="15" thickBot="1" x14ac:dyDescent="0.35">
      <c r="B73" s="11" t="s">
        <v>88</v>
      </c>
      <c r="C73" s="12">
        <f>SUM(C69:C72)</f>
        <v>4680666.76</v>
      </c>
    </row>
    <row r="74" spans="2:3" x14ac:dyDescent="0.3">
      <c r="B74" s="7" t="s">
        <v>89</v>
      </c>
      <c r="C74" s="10"/>
    </row>
    <row r="75" spans="2:3" x14ac:dyDescent="0.3">
      <c r="B75" s="9" t="s">
        <v>58</v>
      </c>
      <c r="C75" s="10">
        <v>334400</v>
      </c>
    </row>
    <row r="76" spans="2:3" x14ac:dyDescent="0.3">
      <c r="B76" s="9" t="s">
        <v>62</v>
      </c>
      <c r="C76" s="10">
        <v>418000</v>
      </c>
    </row>
    <row r="77" spans="2:3" ht="15" thickBot="1" x14ac:dyDescent="0.35">
      <c r="B77" s="11" t="s">
        <v>43</v>
      </c>
      <c r="C77" s="12">
        <f>SUM(C75:C76)</f>
        <v>752400</v>
      </c>
    </row>
    <row r="78" spans="2:3" ht="15" thickBot="1" x14ac:dyDescent="0.35">
      <c r="B78" s="17" t="s">
        <v>46</v>
      </c>
      <c r="C78" s="18">
        <f>SUM(C77+C73+C67+C64+C48+C43+C39+C35+C31+C28+C23)</f>
        <v>26058193.919999998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59884.23</v>
      </c>
    </row>
    <row r="81" spans="2:3" ht="15" thickBot="1" x14ac:dyDescent="0.35">
      <c r="B81" s="11" t="s">
        <v>8</v>
      </c>
      <c r="C81" s="12">
        <f>SUM(C80:C80)</f>
        <v>59884.23</v>
      </c>
    </row>
    <row r="82" spans="2:3" x14ac:dyDescent="0.3">
      <c r="B82" s="7" t="s">
        <v>90</v>
      </c>
      <c r="C82" s="10"/>
    </row>
    <row r="83" spans="2:3" x14ac:dyDescent="0.3">
      <c r="B83" s="9" t="s">
        <v>91</v>
      </c>
      <c r="C83" s="10">
        <v>77937.87</v>
      </c>
    </row>
    <row r="84" spans="2:3" ht="15" thickBot="1" x14ac:dyDescent="0.35">
      <c r="B84" s="11" t="s">
        <v>92</v>
      </c>
      <c r="C84" s="12">
        <f>SUM(C83:C83)</f>
        <v>77937.87</v>
      </c>
    </row>
    <row r="85" spans="2:3" ht="16.2" thickBot="1" x14ac:dyDescent="0.35">
      <c r="B85" s="13" t="s">
        <v>11</v>
      </c>
      <c r="C85" s="14">
        <f>SUM(C84+C81+C78)</f>
        <v>26196016.02</v>
      </c>
    </row>
  </sheetData>
  <sortState xmlns:xlrd2="http://schemas.microsoft.com/office/spreadsheetml/2017/richdata2" ref="B50:C63">
    <sortCondition ref="B50:B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4B0E-9B3D-4624-87D1-BC3B9C0F5B9F}">
  <dimension ref="B2:E159"/>
  <sheetViews>
    <sheetView tabSelected="1" topLeftCell="A57" workbookViewId="0">
      <selection activeCell="H77" sqref="H77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2" spans="2:3" ht="18" x14ac:dyDescent="0.35">
      <c r="B2" s="19"/>
      <c r="C2" s="19"/>
    </row>
    <row r="3" spans="2:3" ht="18" x14ac:dyDescent="0.35">
      <c r="B3" s="19"/>
      <c r="C3" s="19"/>
    </row>
    <row r="4" spans="2:3" ht="18" x14ac:dyDescent="0.35">
      <c r="B4" s="19"/>
      <c r="C4" s="19"/>
    </row>
    <row r="5" spans="2:3" ht="18.600000000000001" thickBot="1" x14ac:dyDescent="0.4">
      <c r="B5" s="19"/>
      <c r="C5" s="19"/>
    </row>
    <row r="6" spans="2:3" ht="15.6" x14ac:dyDescent="0.3">
      <c r="B6" s="3" t="s">
        <v>0</v>
      </c>
      <c r="C6" s="4"/>
    </row>
    <row r="7" spans="2:3" ht="16.2" thickBot="1" x14ac:dyDescent="0.35">
      <c r="B7" s="5" t="s">
        <v>1</v>
      </c>
      <c r="C7" s="6" t="s">
        <v>93</v>
      </c>
    </row>
    <row r="8" spans="2:3" x14ac:dyDescent="0.3">
      <c r="B8" s="7" t="s">
        <v>94</v>
      </c>
      <c r="C8" s="8"/>
    </row>
    <row r="9" spans="2:3" ht="13.65" customHeight="1" x14ac:dyDescent="0.3">
      <c r="B9" s="9" t="s">
        <v>95</v>
      </c>
      <c r="C9" s="10">
        <v>238699.89</v>
      </c>
    </row>
    <row r="10" spans="2:3" ht="15" customHeight="1" x14ac:dyDescent="0.3">
      <c r="B10" s="9" t="s">
        <v>96</v>
      </c>
      <c r="C10" s="10">
        <v>2015448</v>
      </c>
    </row>
    <row r="11" spans="2:3" ht="15" customHeight="1" x14ac:dyDescent="0.3">
      <c r="B11" s="9" t="s">
        <v>97</v>
      </c>
      <c r="C11" s="10">
        <v>37094.400000000001</v>
      </c>
    </row>
    <row r="12" spans="2:3" ht="15" customHeight="1" x14ac:dyDescent="0.3">
      <c r="B12" s="9" t="s">
        <v>98</v>
      </c>
      <c r="C12" s="10">
        <v>327862.12</v>
      </c>
    </row>
    <row r="13" spans="2:3" ht="15" customHeight="1" x14ac:dyDescent="0.3">
      <c r="B13" s="9" t="s">
        <v>99</v>
      </c>
      <c r="C13" s="10">
        <v>32400</v>
      </c>
    </row>
    <row r="14" spans="2:3" ht="15" customHeight="1" x14ac:dyDescent="0.3">
      <c r="B14" s="9" t="s">
        <v>100</v>
      </c>
      <c r="C14" s="10">
        <v>22260</v>
      </c>
    </row>
    <row r="15" spans="2:3" ht="15" customHeight="1" x14ac:dyDescent="0.3">
      <c r="B15" s="9" t="s">
        <v>101</v>
      </c>
      <c r="C15" s="10">
        <v>148446</v>
      </c>
    </row>
    <row r="16" spans="2:3" ht="15" customHeight="1" x14ac:dyDescent="0.3">
      <c r="B16" s="9" t="s">
        <v>102</v>
      </c>
      <c r="C16" s="10">
        <v>75204</v>
      </c>
    </row>
    <row r="17" spans="2:3" ht="15" customHeight="1" x14ac:dyDescent="0.3">
      <c r="B17" s="9" t="s">
        <v>103</v>
      </c>
      <c r="C17" s="10">
        <v>60240</v>
      </c>
    </row>
    <row r="18" spans="2:3" ht="15" customHeight="1" x14ac:dyDescent="0.3">
      <c r="B18" s="9" t="s">
        <v>104</v>
      </c>
      <c r="C18" s="10">
        <v>182796</v>
      </c>
    </row>
    <row r="19" spans="2:3" ht="15" customHeight="1" x14ac:dyDescent="0.3">
      <c r="B19" s="9" t="s">
        <v>105</v>
      </c>
      <c r="C19" s="10">
        <v>111419.55</v>
      </c>
    </row>
    <row r="20" spans="2:3" ht="15" customHeight="1" x14ac:dyDescent="0.3">
      <c r="B20" s="9" t="s">
        <v>106</v>
      </c>
      <c r="C20" s="10">
        <v>10200</v>
      </c>
    </row>
    <row r="21" spans="2:3" ht="15" customHeight="1" x14ac:dyDescent="0.3">
      <c r="B21" s="9" t="s">
        <v>107</v>
      </c>
      <c r="C21" s="10">
        <v>74003.23</v>
      </c>
    </row>
    <row r="22" spans="2:3" ht="15" customHeight="1" x14ac:dyDescent="0.3">
      <c r="B22" s="9" t="s">
        <v>108</v>
      </c>
      <c r="C22" s="10">
        <v>252352.59</v>
      </c>
    </row>
    <row r="23" spans="2:3" ht="15" customHeight="1" x14ac:dyDescent="0.3">
      <c r="B23" s="9" t="s">
        <v>109</v>
      </c>
      <c r="C23" s="10">
        <v>246224.4</v>
      </c>
    </row>
    <row r="24" spans="2:3" ht="15" customHeight="1" x14ac:dyDescent="0.3">
      <c r="B24" s="9" t="s">
        <v>110</v>
      </c>
      <c r="C24" s="10">
        <v>387778.56</v>
      </c>
    </row>
    <row r="25" spans="2:3" ht="15" customHeight="1" x14ac:dyDescent="0.3">
      <c r="B25" s="9" t="s">
        <v>156</v>
      </c>
      <c r="C25" s="10">
        <v>5014395.6100000003</v>
      </c>
    </row>
    <row r="26" spans="2:3" ht="15" customHeight="1" x14ac:dyDescent="0.3">
      <c r="B26" s="9" t="s">
        <v>111</v>
      </c>
      <c r="C26" s="10">
        <v>1328664</v>
      </c>
    </row>
    <row r="27" spans="2:3" ht="15" customHeight="1" x14ac:dyDescent="0.3">
      <c r="B27" s="9" t="s">
        <v>112</v>
      </c>
      <c r="C27" s="10">
        <v>96360</v>
      </c>
    </row>
    <row r="28" spans="2:3" ht="15" customHeight="1" thickBot="1" x14ac:dyDescent="0.35">
      <c r="B28" s="11" t="s">
        <v>24</v>
      </c>
      <c r="C28" s="12">
        <f>SUM(C9:C27)</f>
        <v>10661848.35</v>
      </c>
    </row>
    <row r="29" spans="2:3" ht="15" customHeight="1" x14ac:dyDescent="0.3">
      <c r="B29" s="7" t="s">
        <v>113</v>
      </c>
      <c r="C29" s="8"/>
    </row>
    <row r="30" spans="2:3" ht="15" customHeight="1" x14ac:dyDescent="0.3">
      <c r="B30" s="9" t="s">
        <v>114</v>
      </c>
      <c r="C30" s="10">
        <v>1265</v>
      </c>
    </row>
    <row r="31" spans="2:3" ht="15" customHeight="1" x14ac:dyDescent="0.3">
      <c r="B31" s="9" t="s">
        <v>115</v>
      </c>
      <c r="C31" s="10">
        <v>183600</v>
      </c>
    </row>
    <row r="32" spans="2:3" ht="15" customHeight="1" x14ac:dyDescent="0.3">
      <c r="B32" s="9" t="s">
        <v>116</v>
      </c>
      <c r="C32" s="10">
        <v>115920</v>
      </c>
    </row>
    <row r="33" spans="2:3" ht="15" customHeight="1" x14ac:dyDescent="0.3">
      <c r="B33" s="9" t="s">
        <v>117</v>
      </c>
      <c r="C33" s="10">
        <v>46750</v>
      </c>
    </row>
    <row r="34" spans="2:3" ht="15" customHeight="1" x14ac:dyDescent="0.3">
      <c r="B34" s="9" t="s">
        <v>118</v>
      </c>
      <c r="C34" s="10">
        <v>86130</v>
      </c>
    </row>
    <row r="35" spans="2:3" ht="15" customHeight="1" x14ac:dyDescent="0.3">
      <c r="B35" s="9" t="s">
        <v>100</v>
      </c>
      <c r="C35" s="10">
        <v>1256.4000000000001</v>
      </c>
    </row>
    <row r="36" spans="2:3" ht="15" customHeight="1" x14ac:dyDescent="0.3">
      <c r="B36" s="9" t="s">
        <v>119</v>
      </c>
      <c r="C36" s="10">
        <v>24480</v>
      </c>
    </row>
    <row r="37" spans="2:3" ht="15" customHeight="1" x14ac:dyDescent="0.3">
      <c r="B37" s="9" t="s">
        <v>120</v>
      </c>
      <c r="C37" s="10">
        <v>227100</v>
      </c>
    </row>
    <row r="38" spans="2:3" ht="15" customHeight="1" x14ac:dyDescent="0.3">
      <c r="B38" s="9" t="s">
        <v>121</v>
      </c>
      <c r="C38" s="10">
        <v>21120</v>
      </c>
    </row>
    <row r="39" spans="2:3" ht="15" customHeight="1" x14ac:dyDescent="0.3">
      <c r="B39" s="9" t="s">
        <v>122</v>
      </c>
      <c r="C39" s="10">
        <v>84000</v>
      </c>
    </row>
    <row r="40" spans="2:3" ht="15" customHeight="1" x14ac:dyDescent="0.3">
      <c r="B40" s="9" t="s">
        <v>123</v>
      </c>
      <c r="C40" s="10">
        <v>51300</v>
      </c>
    </row>
    <row r="41" spans="2:3" ht="15" customHeight="1" x14ac:dyDescent="0.3">
      <c r="B41" s="9" t="s">
        <v>124</v>
      </c>
      <c r="C41" s="10">
        <v>189720</v>
      </c>
    </row>
    <row r="42" spans="2:3" ht="15" customHeight="1" x14ac:dyDescent="0.3">
      <c r="B42" s="9" t="s">
        <v>125</v>
      </c>
      <c r="C42" s="10">
        <v>20900</v>
      </c>
    </row>
    <row r="43" spans="2:3" ht="15" customHeight="1" x14ac:dyDescent="0.3">
      <c r="B43" s="9" t="s">
        <v>14</v>
      </c>
      <c r="C43" s="10">
        <v>82782.48</v>
      </c>
    </row>
    <row r="44" spans="2:3" ht="15" customHeight="1" x14ac:dyDescent="0.3">
      <c r="B44" s="9" t="s">
        <v>126</v>
      </c>
      <c r="C44" s="10">
        <v>45600</v>
      </c>
    </row>
    <row r="45" spans="2:3" ht="15" customHeight="1" x14ac:dyDescent="0.3">
      <c r="B45" s="9" t="s">
        <v>127</v>
      </c>
      <c r="C45" s="10">
        <v>6133.2</v>
      </c>
    </row>
    <row r="46" spans="2:3" ht="15" customHeight="1" x14ac:dyDescent="0.3">
      <c r="B46" s="9" t="s">
        <v>128</v>
      </c>
      <c r="C46" s="10">
        <v>88176</v>
      </c>
    </row>
    <row r="47" spans="2:3" ht="15" customHeight="1" x14ac:dyDescent="0.3">
      <c r="B47" s="9" t="s">
        <v>129</v>
      </c>
      <c r="C47" s="10">
        <v>15066</v>
      </c>
    </row>
    <row r="48" spans="2:3" ht="15" customHeight="1" x14ac:dyDescent="0.3">
      <c r="B48" s="9" t="s">
        <v>130</v>
      </c>
      <c r="C48" s="10">
        <v>4795.2</v>
      </c>
    </row>
    <row r="49" spans="2:3" ht="15" customHeight="1" x14ac:dyDescent="0.3">
      <c r="B49" s="9" t="s">
        <v>131</v>
      </c>
      <c r="C49" s="10">
        <v>39609.599999999999</v>
      </c>
    </row>
    <row r="50" spans="2:3" ht="15" customHeight="1" x14ac:dyDescent="0.3">
      <c r="B50" s="9" t="s">
        <v>132</v>
      </c>
      <c r="C50" s="10">
        <v>333964.79999999999</v>
      </c>
    </row>
    <row r="51" spans="2:3" ht="15" customHeight="1" x14ac:dyDescent="0.3">
      <c r="B51" s="9" t="s">
        <v>133</v>
      </c>
      <c r="C51" s="10">
        <v>383784</v>
      </c>
    </row>
    <row r="52" spans="2:3" ht="15" customHeight="1" x14ac:dyDescent="0.3">
      <c r="B52" s="9" t="s">
        <v>134</v>
      </c>
      <c r="C52" s="10">
        <v>6600</v>
      </c>
    </row>
    <row r="53" spans="2:3" ht="15" customHeight="1" x14ac:dyDescent="0.3">
      <c r="B53" s="9" t="s">
        <v>135</v>
      </c>
      <c r="C53" s="10">
        <v>420270.24</v>
      </c>
    </row>
    <row r="54" spans="2:3" ht="15" customHeight="1" x14ac:dyDescent="0.3">
      <c r="B54" s="9" t="s">
        <v>136</v>
      </c>
      <c r="C54" s="10">
        <v>88421.4</v>
      </c>
    </row>
    <row r="55" spans="2:3" ht="15" customHeight="1" x14ac:dyDescent="0.3">
      <c r="B55" s="9" t="s">
        <v>137</v>
      </c>
      <c r="C55" s="10">
        <v>189000</v>
      </c>
    </row>
    <row r="56" spans="2:3" ht="15" customHeight="1" x14ac:dyDescent="0.3">
      <c r="B56" s="9" t="s">
        <v>138</v>
      </c>
      <c r="C56" s="10">
        <v>3420</v>
      </c>
    </row>
    <row r="57" spans="2:3" ht="15" customHeight="1" x14ac:dyDescent="0.3">
      <c r="B57" s="9" t="s">
        <v>139</v>
      </c>
      <c r="C57" s="10">
        <v>81000</v>
      </c>
    </row>
    <row r="58" spans="2:3" ht="15" customHeight="1" x14ac:dyDescent="0.3">
      <c r="B58" s="9" t="s">
        <v>140</v>
      </c>
      <c r="C58" s="10">
        <v>16380</v>
      </c>
    </row>
    <row r="59" spans="2:3" ht="15" customHeight="1" x14ac:dyDescent="0.3">
      <c r="B59" s="9" t="s">
        <v>141</v>
      </c>
      <c r="C59" s="10">
        <v>652260</v>
      </c>
    </row>
    <row r="60" spans="2:3" ht="15" customHeight="1" thickBot="1" x14ac:dyDescent="0.35">
      <c r="B60" s="11" t="s">
        <v>155</v>
      </c>
      <c r="C60" s="12">
        <f>SUM(C30:C59)</f>
        <v>3510804.32</v>
      </c>
    </row>
    <row r="61" spans="2:3" ht="15" customHeight="1" x14ac:dyDescent="0.3">
      <c r="B61" s="7" t="s">
        <v>142</v>
      </c>
      <c r="C61" s="8"/>
    </row>
    <row r="62" spans="2:3" ht="15" customHeight="1" x14ac:dyDescent="0.3">
      <c r="B62" s="9" t="s">
        <v>136</v>
      </c>
      <c r="C62" s="10">
        <v>47640</v>
      </c>
    </row>
    <row r="63" spans="2:3" ht="15" customHeight="1" x14ac:dyDescent="0.3">
      <c r="B63" s="9" t="s">
        <v>143</v>
      </c>
      <c r="C63" s="10">
        <v>18744</v>
      </c>
    </row>
    <row r="64" spans="2:3" ht="15" customHeight="1" x14ac:dyDescent="0.3">
      <c r="B64" s="9" t="s">
        <v>144</v>
      </c>
      <c r="C64" s="10">
        <v>38760</v>
      </c>
    </row>
    <row r="65" spans="2:3" ht="15" customHeight="1" thickBot="1" x14ac:dyDescent="0.35">
      <c r="B65" s="11" t="s">
        <v>154</v>
      </c>
      <c r="C65" s="12">
        <f>SUM(C62:C64)</f>
        <v>105144</v>
      </c>
    </row>
    <row r="66" spans="2:3" ht="15" customHeight="1" x14ac:dyDescent="0.3">
      <c r="B66" s="7" t="s">
        <v>145</v>
      </c>
      <c r="C66" s="8"/>
    </row>
    <row r="67" spans="2:3" ht="15" customHeight="1" x14ac:dyDescent="0.3">
      <c r="B67" s="9" t="s">
        <v>146</v>
      </c>
      <c r="C67" s="10">
        <v>423170</v>
      </c>
    </row>
    <row r="68" spans="2:3" ht="15" customHeight="1" thickBot="1" x14ac:dyDescent="0.35">
      <c r="B68" s="11" t="s">
        <v>45</v>
      </c>
      <c r="C68" s="12">
        <f>SUM(C67:C67)</f>
        <v>423170</v>
      </c>
    </row>
    <row r="69" spans="2:3" ht="15" customHeight="1" x14ac:dyDescent="0.3">
      <c r="B69" s="7" t="s">
        <v>147</v>
      </c>
      <c r="C69" s="8"/>
    </row>
    <row r="70" spans="2:3" ht="15" customHeight="1" x14ac:dyDescent="0.3">
      <c r="B70" s="9" t="s">
        <v>148</v>
      </c>
      <c r="C70" s="10">
        <v>12540</v>
      </c>
    </row>
    <row r="71" spans="2:3" ht="15" customHeight="1" x14ac:dyDescent="0.3">
      <c r="B71" s="9" t="s">
        <v>107</v>
      </c>
      <c r="C71" s="10">
        <v>72110.720000000001</v>
      </c>
    </row>
    <row r="72" spans="2:3" ht="15" customHeight="1" thickBot="1" x14ac:dyDescent="0.35">
      <c r="B72" s="11" t="s">
        <v>75</v>
      </c>
      <c r="C72" s="12">
        <f>SUM(C70:C71)</f>
        <v>84650.72</v>
      </c>
    </row>
    <row r="73" spans="2:3" ht="15" customHeight="1" x14ac:dyDescent="0.3">
      <c r="B73" s="7" t="s">
        <v>149</v>
      </c>
      <c r="C73" s="8"/>
    </row>
    <row r="74" spans="2:3" ht="16.5" customHeight="1" x14ac:dyDescent="0.3">
      <c r="B74" s="9" t="s">
        <v>150</v>
      </c>
      <c r="C74" s="10">
        <v>38278.230000000003</v>
      </c>
    </row>
    <row r="75" spans="2:3" x14ac:dyDescent="0.3">
      <c r="B75" s="9" t="s">
        <v>151</v>
      </c>
      <c r="C75" s="10">
        <v>175007.53</v>
      </c>
    </row>
    <row r="76" spans="2:3" ht="15" thickBot="1" x14ac:dyDescent="0.35">
      <c r="B76" s="11" t="s">
        <v>153</v>
      </c>
      <c r="C76" s="12">
        <f>SUM(C74:C75)</f>
        <v>213285.76000000001</v>
      </c>
    </row>
    <row r="77" spans="2:3" x14ac:dyDescent="0.3">
      <c r="B77" s="7" t="s">
        <v>157</v>
      </c>
      <c r="C77" s="8"/>
    </row>
    <row r="78" spans="2:3" x14ac:dyDescent="0.3">
      <c r="B78" s="9" t="s">
        <v>158</v>
      </c>
      <c r="C78" s="10">
        <v>63.03</v>
      </c>
    </row>
    <row r="79" spans="2:3" ht="15" thickBot="1" x14ac:dyDescent="0.35">
      <c r="B79" s="11" t="s">
        <v>153</v>
      </c>
      <c r="C79" s="12">
        <f>SUM(C78:C78)</f>
        <v>63.03</v>
      </c>
    </row>
    <row r="80" spans="2:3" ht="16.2" thickBot="1" x14ac:dyDescent="0.35">
      <c r="B80" s="13" t="s">
        <v>152</v>
      </c>
      <c r="C80" s="14">
        <f>SUM(C79+C76+C72+C68+C65+C60+C28)</f>
        <v>14998966.18</v>
      </c>
    </row>
    <row r="82" spans="2:2" x14ac:dyDescent="0.3">
      <c r="B82" s="20"/>
    </row>
    <row r="83" spans="2:2" x14ac:dyDescent="0.3">
      <c r="B83" s="20"/>
    </row>
    <row r="84" spans="2:2" x14ac:dyDescent="0.3">
      <c r="B84" s="20"/>
    </row>
    <row r="85" spans="2:2" x14ac:dyDescent="0.3">
      <c r="B85" s="20"/>
    </row>
    <row r="86" spans="2:2" x14ac:dyDescent="0.3">
      <c r="B86" s="20"/>
    </row>
    <row r="87" spans="2:2" x14ac:dyDescent="0.3">
      <c r="B87" s="20"/>
    </row>
    <row r="88" spans="2:2" x14ac:dyDescent="0.3">
      <c r="B88" s="20"/>
    </row>
    <row r="89" spans="2:2" x14ac:dyDescent="0.3">
      <c r="B89" s="20"/>
    </row>
    <row r="90" spans="2:2" x14ac:dyDescent="0.3">
      <c r="B90" s="20"/>
    </row>
    <row r="91" spans="2:2" x14ac:dyDescent="0.3">
      <c r="B91" s="20"/>
    </row>
    <row r="92" spans="2:2" x14ac:dyDescent="0.3">
      <c r="B92" s="20"/>
    </row>
    <row r="95" spans="2:2" x14ac:dyDescent="0.3">
      <c r="B95" s="20"/>
    </row>
    <row r="96" spans="2:2" x14ac:dyDescent="0.3">
      <c r="B96" s="20"/>
    </row>
    <row r="97" spans="2:2" x14ac:dyDescent="0.3">
      <c r="B97" s="20"/>
    </row>
    <row r="98" spans="2:2" x14ac:dyDescent="0.3">
      <c r="B98" s="20"/>
    </row>
    <row r="99" spans="2:2" x14ac:dyDescent="0.3">
      <c r="B99" s="20"/>
    </row>
    <row r="100" spans="2:2" x14ac:dyDescent="0.3">
      <c r="B100" s="20"/>
    </row>
    <row r="101" spans="2:2" x14ac:dyDescent="0.3">
      <c r="B101" s="20"/>
    </row>
    <row r="102" spans="2:2" x14ac:dyDescent="0.3">
      <c r="B102" s="20"/>
    </row>
    <row r="105" spans="2:2" x14ac:dyDescent="0.3">
      <c r="B105" s="20"/>
    </row>
    <row r="155" spans="5:5" x14ac:dyDescent="0.3">
      <c r="E155" s="15"/>
    </row>
    <row r="156" spans="5:5" x14ac:dyDescent="0.3">
      <c r="E156" s="15"/>
    </row>
    <row r="157" spans="5:5" x14ac:dyDescent="0.3">
      <c r="E157" s="15"/>
    </row>
    <row r="158" spans="5:5" x14ac:dyDescent="0.3">
      <c r="E158" s="15"/>
    </row>
    <row r="159" spans="5:5" x14ac:dyDescent="0.3">
      <c r="E15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01.08.2025.</vt:lpstr>
      <vt:lpstr>04.08.2025.</vt:lpstr>
      <vt:lpstr>05.08.2025.</vt:lpstr>
      <vt:lpstr>06.08.2025.</vt:lpstr>
      <vt:lpstr>07.08.2025.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2025-08-11T06:37:18Z</dcterms:modified>
</cp:coreProperties>
</file>